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ppendix B Boro Subs" sheetId="1" r:id="rId1"/>
  </sheets>
  <definedNames>
    <definedName name="_xlnm.Print_Area" localSheetId="0">'Appendix B Boro Subs'!$A$2:$H$52</definedName>
  </definedNames>
  <calcPr fullCalcOnLoad="1"/>
</workbook>
</file>

<file path=xl/sharedStrings.xml><?xml version="1.0" encoding="utf-8"?>
<sst xmlns="http://schemas.openxmlformats.org/spreadsheetml/2006/main" count="60" uniqueCount="51">
  <si>
    <t>(£)</t>
  </si>
  <si>
    <t>ONS Mid-</t>
  </si>
  <si>
    <t>of Population</t>
  </si>
  <si>
    <t>%</t>
  </si>
  <si>
    <t>('000)</t>
  </si>
  <si>
    <t>Inner London</t>
  </si>
  <si>
    <t xml:space="preserve">  Camden</t>
  </si>
  <si>
    <t xml:space="preserve">  City of London</t>
  </si>
  <si>
    <t xml:space="preserve">  Greenwich</t>
  </si>
  <si>
    <t xml:space="preserve">  Hackney</t>
  </si>
  <si>
    <t xml:space="preserve">  Hammersmith and Fulham</t>
  </si>
  <si>
    <t xml:space="preserve">  Islington</t>
  </si>
  <si>
    <t xml:space="preserve">  Kensington and Chelsea</t>
  </si>
  <si>
    <t xml:space="preserve">  Lambeth</t>
  </si>
  <si>
    <t xml:space="preserve">  Lewisham</t>
  </si>
  <si>
    <t xml:space="preserve">  Southwark</t>
  </si>
  <si>
    <t xml:space="preserve">  Tower Hamlets</t>
  </si>
  <si>
    <t xml:space="preserve">  Wandsworth</t>
  </si>
  <si>
    <t xml:space="preserve">  Westminster</t>
  </si>
  <si>
    <t>Outer London</t>
  </si>
  <si>
    <t xml:space="preserve">  Barking and Dagenham</t>
  </si>
  <si>
    <t xml:space="preserve">  Barnet</t>
  </si>
  <si>
    <t xml:space="preserve">  Bexley</t>
  </si>
  <si>
    <t xml:space="preserve">  Brent</t>
  </si>
  <si>
    <t xml:space="preserve">  Bromley</t>
  </si>
  <si>
    <t xml:space="preserve">  Croydon</t>
  </si>
  <si>
    <t xml:space="preserve">  Ealing</t>
  </si>
  <si>
    <t xml:space="preserve">  Enfield</t>
  </si>
  <si>
    <t xml:space="preserve">  Haringey</t>
  </si>
  <si>
    <t xml:space="preserve">  Harrow</t>
  </si>
  <si>
    <t xml:space="preserve">  Havering</t>
  </si>
  <si>
    <t xml:space="preserve">  Hillingdon</t>
  </si>
  <si>
    <t xml:space="preserve">  Hounslow</t>
  </si>
  <si>
    <t xml:space="preserve">  Kingston upon Thames</t>
  </si>
  <si>
    <t xml:space="preserve">  Merton</t>
  </si>
  <si>
    <t xml:space="preserve">  Newham</t>
  </si>
  <si>
    <t xml:space="preserve">  Redbridge</t>
  </si>
  <si>
    <t xml:space="preserve">  Richmond upon Thames</t>
  </si>
  <si>
    <t xml:space="preserve">  Sutton</t>
  </si>
  <si>
    <t xml:space="preserve">  Waltham Forest</t>
  </si>
  <si>
    <t>Totals</t>
  </si>
  <si>
    <t>Difference</t>
  </si>
  <si>
    <t>Borough</t>
  </si>
  <si>
    <t>Contribution</t>
  </si>
  <si>
    <t>2009 Estimate</t>
  </si>
  <si>
    <t>2011/12</t>
  </si>
  <si>
    <t xml:space="preserve">from </t>
  </si>
  <si>
    <t>2010 Estimate</t>
  </si>
  <si>
    <t>2012/13</t>
  </si>
  <si>
    <t>APPENDIX B</t>
  </si>
  <si>
    <t>Borough Contributions 2012/13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</si>
</sst>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000"/>
    <numFmt numFmtId="166" formatCode="#,##0.00000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_-;\-* #,##0.0_-;_-* &quot;-&quot;??_-;_-@_-"/>
    <numFmt numFmtId="170" formatCode="_-* #,##0_-;\-* #,##0_-;_-* &quot;-&quot;??_-;_-@_-"/>
    <numFmt numFmtId="171" formatCode="_-[$€-2]* #,##0.00_-;\-[$€-2]* #,##0.00_-;_-[$€-2]* &quot;-&quot;??_-"/>
    <numFmt numFmtId="172" formatCode="_-[$€-2]* #,##0.000_-;\-[$€-2]* #,##0.000_-;_-[$€-2]* &quot;-&quot;??_-"/>
    <numFmt numFmtId="173" formatCode="0.0"/>
    <numFmt numFmtId="174" formatCode="#,##0.0"/>
    <numFmt numFmtId="175" formatCode="0.0%"/>
  </numFmts>
  <fonts count="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"/>
      <name val="Arial"/>
      <family val="0"/>
    </font>
    <font>
      <b/>
      <u val="single"/>
      <sz val="14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10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0" fontId="2" fillId="0" borderId="1" xfId="22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22" applyNumberFormat="1" applyBorder="1" applyAlignment="1">
      <alignment/>
    </xf>
    <xf numFmtId="10" fontId="2" fillId="0" borderId="0" xfId="22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0" fontId="2" fillId="0" borderId="4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 quotePrefix="1">
      <alignment horizontal="center"/>
    </xf>
    <xf numFmtId="3" fontId="2" fillId="0" borderId="7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174" fontId="2" fillId="0" borderId="3" xfId="0" applyNumberFormat="1" applyFont="1" applyBorder="1" applyAlignment="1">
      <alignment horizontal="center"/>
    </xf>
    <xf numFmtId="173" fontId="0" fillId="0" borderId="3" xfId="0" applyNumberFormat="1" applyBorder="1" applyAlignment="1">
      <alignment/>
    </xf>
    <xf numFmtId="174" fontId="2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Fill="1" applyBorder="1" applyAlignment="1">
      <alignment/>
    </xf>
    <xf numFmtId="0" fontId="2" fillId="0" borderId="9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10" fontId="0" fillId="0" borderId="10" xfId="0" applyNumberForma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3" fontId="7" fillId="0" borderId="0" xfId="0" applyNumberFormat="1" applyFont="1" applyAlignment="1">
      <alignment horizontal="right"/>
    </xf>
    <xf numFmtId="10" fontId="8" fillId="0" borderId="0" xfId="22" applyNumberFormat="1" applyFont="1" applyBorder="1" applyAlignment="1">
      <alignment/>
    </xf>
    <xf numFmtId="0" fontId="8" fillId="0" borderId="8" xfId="0" applyFont="1" applyBorder="1" applyAlignment="1">
      <alignment/>
    </xf>
    <xf numFmtId="17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3" fontId="8" fillId="0" borderId="2" xfId="0" applyNumberFormat="1" applyFont="1" applyBorder="1" applyAlignment="1">
      <alignment/>
    </xf>
    <xf numFmtId="10" fontId="8" fillId="0" borderId="13" xfId="22" applyNumberFormat="1" applyFont="1" applyBorder="1" applyAlignment="1">
      <alignment/>
    </xf>
    <xf numFmtId="0" fontId="8" fillId="0" borderId="9" xfId="0" applyFont="1" applyBorder="1" applyAlignment="1">
      <alignment/>
    </xf>
    <xf numFmtId="173" fontId="8" fillId="0" borderId="7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3" fontId="2" fillId="0" borderId="16" xfId="0" applyNumberFormat="1" applyFont="1" applyBorder="1" applyAlignment="1">
      <alignment/>
    </xf>
    <xf numFmtId="10" fontId="0" fillId="0" borderId="5" xfId="0" applyNumberForma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3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0" fillId="0" borderId="3" xfId="22" applyNumberFormat="1" applyBorder="1" applyAlignment="1">
      <alignment/>
    </xf>
    <xf numFmtId="10" fontId="2" fillId="0" borderId="3" xfId="22" applyNumberFormat="1" applyFont="1" applyBorder="1" applyAlignment="1">
      <alignment/>
    </xf>
    <xf numFmtId="10" fontId="8" fillId="0" borderId="3" xfId="22" applyNumberFormat="1" applyFont="1" applyBorder="1" applyAlignment="1">
      <alignment/>
    </xf>
    <xf numFmtId="10" fontId="8" fillId="0" borderId="7" xfId="22" applyNumberFormat="1" applyFont="1" applyBorder="1" applyAlignment="1">
      <alignment/>
    </xf>
    <xf numFmtId="10" fontId="2" fillId="0" borderId="12" xfId="22" applyNumberFormat="1" applyFont="1" applyBorder="1" applyAlignment="1">
      <alignment/>
    </xf>
    <xf numFmtId="3" fontId="0" fillId="0" borderId="7" xfId="0" applyNumberFormat="1" applyBorder="1" applyAlignment="1">
      <alignment/>
    </xf>
    <xf numFmtId="173" fontId="0" fillId="0" borderId="7" xfId="0" applyNumberFormat="1" applyBorder="1" applyAlignment="1">
      <alignment horizontal="center"/>
    </xf>
    <xf numFmtId="10" fontId="0" fillId="0" borderId="7" xfId="22" applyNumberFormat="1" applyBorder="1" applyAlignment="1">
      <alignment/>
    </xf>
    <xf numFmtId="10" fontId="0" fillId="0" borderId="13" xfId="22" applyNumberFormat="1" applyBorder="1" applyAlignment="1">
      <alignment/>
    </xf>
    <xf numFmtId="3" fontId="2" fillId="0" borderId="3" xfId="0" applyNumberFormat="1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140625" style="0" customWidth="1"/>
    <col min="2" max="2" width="8.421875" style="0" customWidth="1"/>
    <col min="3" max="3" width="11.57421875" style="0" customWidth="1"/>
    <col min="4" max="4" width="23.8515625" style="0" customWidth="1"/>
    <col min="5" max="5" width="13.140625" style="0" customWidth="1"/>
    <col min="6" max="6" width="8.421875" style="0" customWidth="1"/>
    <col min="7" max="7" width="11.7109375" style="2" customWidth="1"/>
    <col min="8" max="8" width="11.00390625" style="2" customWidth="1"/>
    <col min="9" max="9" width="10.140625" style="2" bestFit="1" customWidth="1"/>
  </cols>
  <sheetData>
    <row r="2" spans="1:8" ht="18">
      <c r="A2" s="3"/>
      <c r="E2" s="3"/>
      <c r="H2" s="50" t="s">
        <v>49</v>
      </c>
    </row>
    <row r="3" spans="1:8" ht="18">
      <c r="A3" s="3"/>
      <c r="E3" s="3"/>
      <c r="H3" s="50"/>
    </row>
    <row r="4" spans="1:6" ht="26.25">
      <c r="A4" s="6" t="s">
        <v>50</v>
      </c>
      <c r="B4" s="1"/>
      <c r="C4" s="1"/>
      <c r="E4" s="4"/>
      <c r="F4" s="1"/>
    </row>
    <row r="5" spans="1:6" ht="26.25">
      <c r="A5" s="6"/>
      <c r="B5" s="1"/>
      <c r="C5" s="1"/>
      <c r="E5" s="4"/>
      <c r="F5" s="1"/>
    </row>
    <row r="6" spans="1:9" s="41" customFormat="1" ht="7.5" thickBot="1">
      <c r="A6" s="42"/>
      <c r="C6" s="49"/>
      <c r="E6" s="42"/>
      <c r="G6" s="40"/>
      <c r="H6" s="40"/>
      <c r="I6" s="40"/>
    </row>
    <row r="7" spans="1:8" ht="12.75">
      <c r="A7" s="27"/>
      <c r="B7" s="70"/>
      <c r="C7" s="63"/>
      <c r="D7" s="48"/>
      <c r="E7" s="27"/>
      <c r="F7" s="43"/>
      <c r="G7" s="21"/>
      <c r="H7" s="22"/>
    </row>
    <row r="8" spans="1:8" ht="12.75">
      <c r="A8" s="28" t="s">
        <v>1</v>
      </c>
      <c r="B8" s="71"/>
      <c r="C8" s="64" t="s">
        <v>45</v>
      </c>
      <c r="D8" s="35"/>
      <c r="E8" s="28" t="s">
        <v>1</v>
      </c>
      <c r="F8" s="7"/>
      <c r="G8" s="83" t="s">
        <v>48</v>
      </c>
      <c r="H8" s="24" t="s">
        <v>41</v>
      </c>
    </row>
    <row r="9" spans="1:9" s="5" customFormat="1" ht="12.75">
      <c r="A9" s="28" t="s">
        <v>44</v>
      </c>
      <c r="B9" s="72"/>
      <c r="C9" s="65" t="s">
        <v>42</v>
      </c>
      <c r="D9" s="36"/>
      <c r="E9" s="28" t="s">
        <v>47</v>
      </c>
      <c r="F9" s="8"/>
      <c r="G9" s="23" t="s">
        <v>42</v>
      </c>
      <c r="H9" s="24" t="s">
        <v>46</v>
      </c>
      <c r="I9" s="9"/>
    </row>
    <row r="10" spans="1:8" ht="12.75">
      <c r="A10" s="28" t="s">
        <v>2</v>
      </c>
      <c r="B10" s="72" t="s">
        <v>3</v>
      </c>
      <c r="C10" s="65" t="s">
        <v>43</v>
      </c>
      <c r="D10" s="34"/>
      <c r="E10" s="28" t="s">
        <v>2</v>
      </c>
      <c r="F10" s="8" t="s">
        <v>3</v>
      </c>
      <c r="G10" s="23" t="s">
        <v>43</v>
      </c>
      <c r="H10" s="25" t="s">
        <v>45</v>
      </c>
    </row>
    <row r="11" spans="1:8" ht="13.5" thickBot="1">
      <c r="A11" s="29" t="s">
        <v>4</v>
      </c>
      <c r="B11" s="73"/>
      <c r="C11" s="66" t="s">
        <v>0</v>
      </c>
      <c r="D11" s="37"/>
      <c r="E11" s="29" t="s">
        <v>4</v>
      </c>
      <c r="F11" s="16"/>
      <c r="G11" s="26" t="s">
        <v>0</v>
      </c>
      <c r="H11" s="44" t="s">
        <v>0</v>
      </c>
    </row>
    <row r="12" spans="1:9" s="56" customFormat="1" ht="14.25">
      <c r="A12" s="58"/>
      <c r="B12" s="58"/>
      <c r="C12" s="67"/>
      <c r="D12" s="52"/>
      <c r="E12" s="58"/>
      <c r="F12" s="57"/>
      <c r="G12" s="54"/>
      <c r="H12" s="59"/>
      <c r="I12" s="55"/>
    </row>
    <row r="13" spans="1:8" ht="12.75">
      <c r="A13" s="15"/>
      <c r="B13" s="15"/>
      <c r="C13" s="68"/>
      <c r="D13" s="35" t="s">
        <v>5</v>
      </c>
      <c r="E13" s="15"/>
      <c r="F13" s="11"/>
      <c r="G13" s="17"/>
      <c r="H13" s="14"/>
    </row>
    <row r="14" spans="1:8" ht="12.75">
      <c r="A14" s="30">
        <v>231.2</v>
      </c>
      <c r="B14" s="74">
        <f>A14/$A$52</f>
        <v>0.02981994531290306</v>
      </c>
      <c r="C14" s="14">
        <f>B14*$C$54</f>
        <v>417091.5750915751</v>
      </c>
      <c r="D14" s="34" t="s">
        <v>6</v>
      </c>
      <c r="E14" s="30">
        <v>235.4</v>
      </c>
      <c r="F14" s="12">
        <f>E14/$E$52</f>
        <v>0.030081913792442464</v>
      </c>
      <c r="G14" s="17">
        <f>F14*$G$54</f>
        <v>345942.00861308834</v>
      </c>
      <c r="H14" s="14">
        <f aca="true" t="shared" si="0" ref="H14:H27">G14-C14</f>
        <v>-71149.56647848675</v>
      </c>
    </row>
    <row r="15" spans="1:8" ht="12.75">
      <c r="A15" s="30">
        <v>11.5</v>
      </c>
      <c r="B15" s="74">
        <f aca="true" t="shared" si="1" ref="B15:B26">A15/$A$52</f>
        <v>0.0014832585255120467</v>
      </c>
      <c r="C15" s="14">
        <f aca="true" t="shared" si="2" ref="C15:C26">B15*$C$54</f>
        <v>20746.336996337</v>
      </c>
      <c r="D15" s="34" t="s">
        <v>7</v>
      </c>
      <c r="E15" s="30">
        <v>11.7</v>
      </c>
      <c r="F15" s="12">
        <f aca="true" t="shared" si="3" ref="F15:F52">E15/$E$52</f>
        <v>0.0014951503456736483</v>
      </c>
      <c r="G15" s="17">
        <f aca="true" t="shared" si="4" ref="G15:G27">F15*$G$54</f>
        <v>17194.228975246955</v>
      </c>
      <c r="H15" s="14">
        <f t="shared" si="0"/>
        <v>-3552.1080210900436</v>
      </c>
    </row>
    <row r="16" spans="1:8" ht="12.75">
      <c r="A16" s="30">
        <v>226.1</v>
      </c>
      <c r="B16" s="74">
        <f t="shared" si="1"/>
        <v>0.029162152401589026</v>
      </c>
      <c r="C16" s="14">
        <f t="shared" si="2"/>
        <v>407891.0256410257</v>
      </c>
      <c r="D16" s="34" t="s">
        <v>8</v>
      </c>
      <c r="E16" s="30">
        <v>228.5</v>
      </c>
      <c r="F16" s="12">
        <f t="shared" si="3"/>
        <v>0.029200158460378517</v>
      </c>
      <c r="G16" s="17">
        <f t="shared" si="4"/>
        <v>335801.8222943529</v>
      </c>
      <c r="H16" s="14">
        <f t="shared" si="0"/>
        <v>-72089.20334667276</v>
      </c>
    </row>
    <row r="17" spans="1:8" ht="12.75">
      <c r="A17" s="30">
        <v>216</v>
      </c>
      <c r="B17" s="74">
        <f t="shared" si="1"/>
        <v>0.027859464479182795</v>
      </c>
      <c r="C17" s="14">
        <f t="shared" si="2"/>
        <v>389670.32967032975</v>
      </c>
      <c r="D17" s="34" t="s">
        <v>9</v>
      </c>
      <c r="E17" s="30">
        <v>219.2</v>
      </c>
      <c r="F17" s="12">
        <f t="shared" si="3"/>
        <v>0.02801170562150972</v>
      </c>
      <c r="G17" s="17">
        <f t="shared" si="4"/>
        <v>322134.6146473618</v>
      </c>
      <c r="H17" s="14">
        <f t="shared" si="0"/>
        <v>-67535.71502296795</v>
      </c>
    </row>
    <row r="18" spans="1:8" ht="12.75">
      <c r="A18" s="30">
        <v>169.7</v>
      </c>
      <c r="B18" s="74">
        <f t="shared" si="1"/>
        <v>0.021887736676469073</v>
      </c>
      <c r="C18" s="14">
        <f t="shared" si="2"/>
        <v>306143.7728937729</v>
      </c>
      <c r="D18" s="34" t="s">
        <v>10</v>
      </c>
      <c r="E18" s="30">
        <v>169.7</v>
      </c>
      <c r="F18" s="12">
        <f t="shared" si="3"/>
        <v>0.021686069543659668</v>
      </c>
      <c r="G18" s="17">
        <f t="shared" si="4"/>
        <v>249389.7997520862</v>
      </c>
      <c r="H18" s="14">
        <f t="shared" si="0"/>
        <v>-56753.97314168673</v>
      </c>
    </row>
    <row r="19" spans="1:8" ht="12.75">
      <c r="A19" s="30">
        <v>191.8</v>
      </c>
      <c r="B19" s="74">
        <f t="shared" si="1"/>
        <v>0.024738172625496574</v>
      </c>
      <c r="C19" s="14">
        <f t="shared" si="2"/>
        <v>346012.82051282056</v>
      </c>
      <c r="D19" s="34" t="s">
        <v>11</v>
      </c>
      <c r="E19" s="30">
        <v>194.1</v>
      </c>
      <c r="F19" s="12">
        <f t="shared" si="3"/>
        <v>0.02480416086284232</v>
      </c>
      <c r="G19" s="17">
        <f t="shared" si="4"/>
        <v>285247.8499226867</v>
      </c>
      <c r="H19" s="14">
        <f t="shared" si="0"/>
        <v>-60764.97059013386</v>
      </c>
    </row>
    <row r="20" spans="1:8" ht="12.75">
      <c r="A20" s="30">
        <v>169.9</v>
      </c>
      <c r="B20" s="74">
        <f t="shared" si="1"/>
        <v>0.021913532476912762</v>
      </c>
      <c r="C20" s="14">
        <f t="shared" si="2"/>
        <v>306504.57875457883</v>
      </c>
      <c r="D20" s="34" t="s">
        <v>12</v>
      </c>
      <c r="E20" s="30">
        <v>169.5</v>
      </c>
      <c r="F20" s="12">
        <f t="shared" si="3"/>
        <v>0.0216605114180926</v>
      </c>
      <c r="G20" s="17">
        <f t="shared" si="4"/>
        <v>249095.88130806488</v>
      </c>
      <c r="H20" s="14">
        <f t="shared" si="0"/>
        <v>-57408.69744651395</v>
      </c>
    </row>
    <row r="21" spans="1:8" ht="12.75">
      <c r="A21" s="30">
        <v>283.3</v>
      </c>
      <c r="B21" s="74">
        <f t="shared" si="1"/>
        <v>0.03653975132848373</v>
      </c>
      <c r="C21" s="14">
        <f t="shared" si="2"/>
        <v>511081.5018315019</v>
      </c>
      <c r="D21" s="34" t="s">
        <v>13</v>
      </c>
      <c r="E21" s="30">
        <v>284.5</v>
      </c>
      <c r="F21" s="12">
        <f t="shared" si="3"/>
        <v>0.03635643361915837</v>
      </c>
      <c r="G21" s="17">
        <f t="shared" si="4"/>
        <v>418098.9866203213</v>
      </c>
      <c r="H21" s="14">
        <f t="shared" si="0"/>
        <v>-92982.51521118061</v>
      </c>
    </row>
    <row r="22" spans="1:8" ht="12.75">
      <c r="A22" s="30">
        <v>264.5</v>
      </c>
      <c r="B22" s="74">
        <f t="shared" si="1"/>
        <v>0.03411494608677708</v>
      </c>
      <c r="C22" s="14">
        <f t="shared" si="2"/>
        <v>477165.750915751</v>
      </c>
      <c r="D22" s="34" t="s">
        <v>14</v>
      </c>
      <c r="E22" s="30">
        <v>266.5</v>
      </c>
      <c r="F22" s="12">
        <f t="shared" si="3"/>
        <v>0.034056202318121995</v>
      </c>
      <c r="G22" s="17">
        <f t="shared" si="4"/>
        <v>391646.3266584029</v>
      </c>
      <c r="H22" s="14">
        <f t="shared" si="0"/>
        <v>-85519.42425734806</v>
      </c>
    </row>
    <row r="23" spans="1:8" ht="12.75">
      <c r="A23" s="30">
        <v>285.6</v>
      </c>
      <c r="B23" s="74">
        <f t="shared" si="1"/>
        <v>0.03683640303358614</v>
      </c>
      <c r="C23" s="14">
        <f t="shared" si="2"/>
        <v>515230.7692307693</v>
      </c>
      <c r="D23" s="34" t="s">
        <v>15</v>
      </c>
      <c r="E23" s="30">
        <v>287</v>
      </c>
      <c r="F23" s="12">
        <f t="shared" si="3"/>
        <v>0.03667591018874676</v>
      </c>
      <c r="G23" s="17">
        <f t="shared" si="4"/>
        <v>421772.96717058774</v>
      </c>
      <c r="H23" s="14">
        <f t="shared" si="0"/>
        <v>-93457.80206018157</v>
      </c>
    </row>
    <row r="24" spans="1:8" ht="12.75">
      <c r="A24" s="30">
        <v>234.8</v>
      </c>
      <c r="B24" s="74">
        <f t="shared" si="1"/>
        <v>0.030284269720889444</v>
      </c>
      <c r="C24" s="14">
        <f t="shared" si="2"/>
        <v>423586.0805860807</v>
      </c>
      <c r="D24" s="34" t="s">
        <v>16</v>
      </c>
      <c r="E24" s="30">
        <v>237.9</v>
      </c>
      <c r="F24" s="12">
        <f t="shared" si="3"/>
        <v>0.030401390362030854</v>
      </c>
      <c r="G24" s="17">
        <f t="shared" si="4"/>
        <v>349615.9891633548</v>
      </c>
      <c r="H24" s="14">
        <f t="shared" si="0"/>
        <v>-73970.09142272588</v>
      </c>
    </row>
    <row r="25" spans="1:8" ht="12.75">
      <c r="A25" s="30">
        <v>286.6</v>
      </c>
      <c r="B25" s="74">
        <f t="shared" si="1"/>
        <v>0.03696538203580458</v>
      </c>
      <c r="C25" s="14">
        <f t="shared" si="2"/>
        <v>517034.79853479867</v>
      </c>
      <c r="D25" s="34" t="s">
        <v>17</v>
      </c>
      <c r="E25" s="30">
        <v>289.6</v>
      </c>
      <c r="F25" s="12">
        <f t="shared" si="3"/>
        <v>0.03700816582111868</v>
      </c>
      <c r="G25" s="17">
        <f t="shared" si="4"/>
        <v>425593.9069428648</v>
      </c>
      <c r="H25" s="14">
        <f t="shared" si="0"/>
        <v>-91440.89159193385</v>
      </c>
    </row>
    <row r="26" spans="1:8" ht="13.5" thickBot="1">
      <c r="A26" s="80">
        <v>249.4</v>
      </c>
      <c r="B26" s="81">
        <f t="shared" si="1"/>
        <v>0.03216736315327865</v>
      </c>
      <c r="C26" s="79">
        <f t="shared" si="2"/>
        <v>449924.90842490847</v>
      </c>
      <c r="D26" s="38" t="s">
        <v>18</v>
      </c>
      <c r="E26" s="80">
        <v>253.1</v>
      </c>
      <c r="F26" s="82">
        <f t="shared" si="3"/>
        <v>0.03234380790512824</v>
      </c>
      <c r="G26" s="79">
        <f t="shared" si="4"/>
        <v>371953.79090897477</v>
      </c>
      <c r="H26" s="79">
        <f t="shared" si="0"/>
        <v>-77971.1175159337</v>
      </c>
    </row>
    <row r="27" spans="1:9" s="20" customFormat="1" ht="12.75">
      <c r="A27" s="31">
        <f>SUM(A14:A26)</f>
        <v>2820.4</v>
      </c>
      <c r="B27" s="75">
        <f>SUM(B14:B26)</f>
        <v>0.363772377856885</v>
      </c>
      <c r="C27" s="46">
        <f>SUM(C14:C26)</f>
        <v>5088084.249084249</v>
      </c>
      <c r="D27" s="35"/>
      <c r="E27" s="31">
        <f>SUM(E14:E26)</f>
        <v>2846.7</v>
      </c>
      <c r="F27" s="13">
        <f t="shared" si="3"/>
        <v>0.36378158025890384</v>
      </c>
      <c r="G27" s="45">
        <f t="shared" si="4"/>
        <v>4183488.172977394</v>
      </c>
      <c r="H27" s="46">
        <f t="shared" si="0"/>
        <v>-904596.0761068552</v>
      </c>
      <c r="I27" s="19"/>
    </row>
    <row r="28" spans="1:9" s="56" customFormat="1" ht="14.25">
      <c r="A28" s="53"/>
      <c r="B28" s="76"/>
      <c r="C28" s="59"/>
      <c r="D28" s="52"/>
      <c r="E28" s="53"/>
      <c r="F28" s="51"/>
      <c r="G28" s="54"/>
      <c r="H28" s="54"/>
      <c r="I28" s="55"/>
    </row>
    <row r="29" spans="1:8" ht="12.75">
      <c r="A29" s="32"/>
      <c r="B29" s="74"/>
      <c r="C29" s="14"/>
      <c r="D29" s="35" t="s">
        <v>19</v>
      </c>
      <c r="E29" s="32"/>
      <c r="F29" s="12"/>
      <c r="G29" s="17"/>
      <c r="H29" s="14"/>
    </row>
    <row r="30" spans="1:8" ht="12.75">
      <c r="A30" s="30">
        <v>175.6</v>
      </c>
      <c r="B30" s="74">
        <f aca="true" t="shared" si="5" ref="B30:B49">A30/$A$52</f>
        <v>0.02264871278955786</v>
      </c>
      <c r="C30" s="14">
        <f>B30*$C$54</f>
        <v>316787.5457875458</v>
      </c>
      <c r="D30" s="34" t="s">
        <v>20</v>
      </c>
      <c r="E30" s="30">
        <v>179.7</v>
      </c>
      <c r="F30" s="12">
        <f t="shared" si="3"/>
        <v>0.022963975822013215</v>
      </c>
      <c r="G30" s="17">
        <f aca="true" t="shared" si="6" ref="G30:G50">F30*$G$54</f>
        <v>264085.721953152</v>
      </c>
      <c r="H30" s="14">
        <f aca="true" t="shared" si="7" ref="H30:H50">G30-C30</f>
        <v>-52701.823834393814</v>
      </c>
    </row>
    <row r="31" spans="1:8" ht="12.75">
      <c r="A31" s="30">
        <v>343.1</v>
      </c>
      <c r="B31" s="74">
        <f t="shared" si="5"/>
        <v>0.044252695661146375</v>
      </c>
      <c r="C31" s="14">
        <f aca="true" t="shared" si="8" ref="C31:C49">B31*$C$54</f>
        <v>618962.4542124544</v>
      </c>
      <c r="D31" s="34" t="s">
        <v>21</v>
      </c>
      <c r="E31" s="30">
        <v>348.2</v>
      </c>
      <c r="F31" s="12">
        <f t="shared" si="3"/>
        <v>0.04449669661227046</v>
      </c>
      <c r="G31" s="17">
        <f t="shared" si="6"/>
        <v>511712.01104111027</v>
      </c>
      <c r="H31" s="14">
        <f t="shared" si="7"/>
        <v>-107250.44317134412</v>
      </c>
    </row>
    <row r="32" spans="1:8" ht="12.75">
      <c r="A32" s="30">
        <v>225.9</v>
      </c>
      <c r="B32" s="74">
        <f t="shared" si="5"/>
        <v>0.029136356601145337</v>
      </c>
      <c r="C32" s="14">
        <f t="shared" si="8"/>
        <v>407530.21978021984</v>
      </c>
      <c r="D32" s="34" t="s">
        <v>22</v>
      </c>
      <c r="E32" s="30">
        <v>228</v>
      </c>
      <c r="F32" s="12">
        <f t="shared" si="3"/>
        <v>0.029136263146460843</v>
      </c>
      <c r="G32" s="17">
        <f t="shared" si="6"/>
        <v>335067.02618429967</v>
      </c>
      <c r="H32" s="14">
        <f t="shared" si="7"/>
        <v>-72463.19359592017</v>
      </c>
    </row>
    <row r="33" spans="1:8" ht="12.75">
      <c r="A33" s="30">
        <v>255.5</v>
      </c>
      <c r="B33" s="74">
        <f t="shared" si="5"/>
        <v>0.03295413506681113</v>
      </c>
      <c r="C33" s="14">
        <f t="shared" si="8"/>
        <v>460929.48717948725</v>
      </c>
      <c r="D33" s="34" t="s">
        <v>23</v>
      </c>
      <c r="E33" s="30">
        <v>256.6</v>
      </c>
      <c r="F33" s="12">
        <f t="shared" si="3"/>
        <v>0.032791075102551984</v>
      </c>
      <c r="G33" s="17">
        <f t="shared" si="6"/>
        <v>377097.3636793478</v>
      </c>
      <c r="H33" s="14">
        <f t="shared" si="7"/>
        <v>-83832.12350013945</v>
      </c>
    </row>
    <row r="34" spans="1:8" ht="12.75">
      <c r="A34" s="30">
        <v>310.2</v>
      </c>
      <c r="B34" s="74">
        <f t="shared" si="5"/>
        <v>0.04000928648815973</v>
      </c>
      <c r="C34" s="14">
        <f t="shared" si="8"/>
        <v>559609.8901098901</v>
      </c>
      <c r="D34" s="34" t="s">
        <v>24</v>
      </c>
      <c r="E34" s="30">
        <v>312.4</v>
      </c>
      <c r="F34" s="12">
        <f t="shared" si="3"/>
        <v>0.039921792135764765</v>
      </c>
      <c r="G34" s="17">
        <f t="shared" si="6"/>
        <v>459100.6095612948</v>
      </c>
      <c r="H34" s="14">
        <f t="shared" si="7"/>
        <v>-100509.28054859536</v>
      </c>
    </row>
    <row r="35" spans="1:8" ht="12.75">
      <c r="A35" s="30">
        <v>342.8</v>
      </c>
      <c r="B35" s="74">
        <f t="shared" si="5"/>
        <v>0.04421400196048084</v>
      </c>
      <c r="C35" s="14">
        <f t="shared" si="8"/>
        <v>618421.2454212456</v>
      </c>
      <c r="D35" s="34" t="s">
        <v>25</v>
      </c>
      <c r="E35" s="30">
        <v>345.6</v>
      </c>
      <c r="F35" s="12">
        <f t="shared" si="3"/>
        <v>0.044164440979898544</v>
      </c>
      <c r="G35" s="17">
        <f t="shared" si="6"/>
        <v>507891.07126883324</v>
      </c>
      <c r="H35" s="14">
        <f t="shared" si="7"/>
        <v>-110530.17415241234</v>
      </c>
    </row>
    <row r="36" spans="1:8" ht="12.75">
      <c r="A36" s="30">
        <v>316.6</v>
      </c>
      <c r="B36" s="74">
        <f t="shared" si="5"/>
        <v>0.04083475210235774</v>
      </c>
      <c r="C36" s="14">
        <f t="shared" si="8"/>
        <v>571155.6776556778</v>
      </c>
      <c r="D36" s="34" t="s">
        <v>26</v>
      </c>
      <c r="E36" s="30">
        <v>318.5</v>
      </c>
      <c r="F36" s="12">
        <f t="shared" si="3"/>
        <v>0.04070131496556043</v>
      </c>
      <c r="G36" s="17">
        <f t="shared" si="6"/>
        <v>468065.122103945</v>
      </c>
      <c r="H36" s="14">
        <f t="shared" si="7"/>
        <v>-103090.55555173277</v>
      </c>
    </row>
    <row r="37" spans="1:8" ht="12.75">
      <c r="A37" s="30">
        <v>291.2</v>
      </c>
      <c r="B37" s="74">
        <f t="shared" si="5"/>
        <v>0.03755868544600939</v>
      </c>
      <c r="C37" s="14">
        <f t="shared" si="8"/>
        <v>525333.3333333334</v>
      </c>
      <c r="D37" s="34" t="s">
        <v>27</v>
      </c>
      <c r="E37" s="30">
        <v>294.9</v>
      </c>
      <c r="F37" s="12">
        <f t="shared" si="3"/>
        <v>0.03768545614864606</v>
      </c>
      <c r="G37" s="17">
        <f t="shared" si="6"/>
        <v>433382.74570942967</v>
      </c>
      <c r="H37" s="14">
        <f t="shared" si="7"/>
        <v>-91950.5876239037</v>
      </c>
    </row>
    <row r="38" spans="1:8" ht="12.75">
      <c r="A38" s="30">
        <v>225.5</v>
      </c>
      <c r="B38" s="74">
        <f t="shared" si="5"/>
        <v>0.029084765000257962</v>
      </c>
      <c r="C38" s="14">
        <f t="shared" si="8"/>
        <v>406808.60805860814</v>
      </c>
      <c r="D38" s="34" t="s">
        <v>28</v>
      </c>
      <c r="E38" s="30">
        <v>225</v>
      </c>
      <c r="F38" s="12">
        <f t="shared" si="3"/>
        <v>0.02875289126295478</v>
      </c>
      <c r="G38" s="17">
        <f t="shared" si="6"/>
        <v>330658.24952397996</v>
      </c>
      <c r="H38" s="14">
        <f t="shared" si="7"/>
        <v>-76150.35853462818</v>
      </c>
    </row>
    <row r="39" spans="1:8" ht="12.75">
      <c r="A39" s="30">
        <v>228.1</v>
      </c>
      <c r="B39" s="74">
        <f t="shared" si="5"/>
        <v>0.029420110406025903</v>
      </c>
      <c r="C39" s="14">
        <f t="shared" si="8"/>
        <v>411499.0842490843</v>
      </c>
      <c r="D39" s="34" t="s">
        <v>29</v>
      </c>
      <c r="E39" s="30">
        <v>230.1</v>
      </c>
      <c r="F39" s="12">
        <f t="shared" si="3"/>
        <v>0.029404623464915087</v>
      </c>
      <c r="G39" s="17">
        <f t="shared" si="6"/>
        <v>338153.1698465235</v>
      </c>
      <c r="H39" s="14">
        <f t="shared" si="7"/>
        <v>-73345.9144025608</v>
      </c>
    </row>
    <row r="40" spans="1:8" ht="12.75">
      <c r="A40" s="30">
        <v>234.1</v>
      </c>
      <c r="B40" s="74">
        <f t="shared" si="5"/>
        <v>0.030193984419336534</v>
      </c>
      <c r="C40" s="14">
        <f t="shared" si="8"/>
        <v>422323.2600732601</v>
      </c>
      <c r="D40" s="38" t="s">
        <v>30</v>
      </c>
      <c r="E40" s="30">
        <v>236.1</v>
      </c>
      <c r="F40" s="12">
        <f t="shared" si="3"/>
        <v>0.03017136723192721</v>
      </c>
      <c r="G40" s="17">
        <f t="shared" si="6"/>
        <v>346970.7231671629</v>
      </c>
      <c r="H40" s="14">
        <f t="shared" si="7"/>
        <v>-75352.5369060972</v>
      </c>
    </row>
    <row r="41" spans="1:8" ht="12.75">
      <c r="A41" s="30">
        <v>262.5</v>
      </c>
      <c r="B41" s="74">
        <f t="shared" si="5"/>
        <v>0.0338569880823402</v>
      </c>
      <c r="C41" s="14">
        <f t="shared" si="8"/>
        <v>473557.6923076924</v>
      </c>
      <c r="D41" s="34" t="s">
        <v>31</v>
      </c>
      <c r="E41" s="30">
        <v>266.1</v>
      </c>
      <c r="F41" s="12">
        <f t="shared" si="3"/>
        <v>0.03400508606698786</v>
      </c>
      <c r="G41" s="17">
        <f t="shared" si="6"/>
        <v>391058.48977036035</v>
      </c>
      <c r="H41" s="14">
        <f t="shared" si="7"/>
        <v>-82499.20253733208</v>
      </c>
    </row>
    <row r="42" spans="1:8" ht="12.75">
      <c r="A42" s="30">
        <v>234.2</v>
      </c>
      <c r="B42" s="74">
        <f t="shared" si="5"/>
        <v>0.030206882319558377</v>
      </c>
      <c r="C42" s="14">
        <f t="shared" si="8"/>
        <v>422503.663003663</v>
      </c>
      <c r="D42" s="34" t="s">
        <v>32</v>
      </c>
      <c r="E42" s="30">
        <v>236.8</v>
      </c>
      <c r="F42" s="12">
        <f t="shared" si="3"/>
        <v>0.03026082067141196</v>
      </c>
      <c r="G42" s="17">
        <f t="shared" si="6"/>
        <v>347999.43772123754</v>
      </c>
      <c r="H42" s="14">
        <f t="shared" si="7"/>
        <v>-74504.22528242547</v>
      </c>
    </row>
    <row r="43" spans="1:8" ht="12.75">
      <c r="A43" s="30">
        <v>166.7</v>
      </c>
      <c r="B43" s="74">
        <f t="shared" si="5"/>
        <v>0.021500799669813758</v>
      </c>
      <c r="C43" s="14">
        <f t="shared" si="8"/>
        <v>300731.684981685</v>
      </c>
      <c r="D43" s="34" t="s">
        <v>33</v>
      </c>
      <c r="E43" s="30">
        <v>169</v>
      </c>
      <c r="F43" s="12">
        <f t="shared" si="3"/>
        <v>0.02159661610417492</v>
      </c>
      <c r="G43" s="17">
        <f t="shared" si="6"/>
        <v>248361.0851980116</v>
      </c>
      <c r="H43" s="14">
        <f t="shared" si="7"/>
        <v>-52370.59978367342</v>
      </c>
    </row>
    <row r="44" spans="1:8" ht="12.75">
      <c r="A44" s="30">
        <v>206.4</v>
      </c>
      <c r="B44" s="74">
        <f t="shared" si="5"/>
        <v>0.02662126605788578</v>
      </c>
      <c r="C44" s="14">
        <f t="shared" si="8"/>
        <v>372351.6483516484</v>
      </c>
      <c r="D44" s="34" t="s">
        <v>34</v>
      </c>
      <c r="E44" s="30">
        <v>208.8</v>
      </c>
      <c r="F44" s="12">
        <f t="shared" si="3"/>
        <v>0.026682683092022035</v>
      </c>
      <c r="G44" s="17">
        <f t="shared" si="6"/>
        <v>306850.8555582534</v>
      </c>
      <c r="H44" s="14">
        <f t="shared" si="7"/>
        <v>-65500.792793395</v>
      </c>
    </row>
    <row r="45" spans="1:8" ht="12.75">
      <c r="A45" s="30">
        <v>241.2</v>
      </c>
      <c r="B45" s="74">
        <f t="shared" si="5"/>
        <v>0.03110973533508745</v>
      </c>
      <c r="C45" s="14">
        <f t="shared" si="8"/>
        <v>435131.8681318682</v>
      </c>
      <c r="D45" s="34" t="s">
        <v>35</v>
      </c>
      <c r="E45" s="30">
        <v>240.1</v>
      </c>
      <c r="F45" s="12">
        <f t="shared" si="3"/>
        <v>0.03068252974326863</v>
      </c>
      <c r="G45" s="17">
        <f t="shared" si="6"/>
        <v>352849.09204758925</v>
      </c>
      <c r="H45" s="14">
        <f t="shared" si="7"/>
        <v>-82282.77608427894</v>
      </c>
    </row>
    <row r="46" spans="1:8" ht="12.75">
      <c r="A46" s="30">
        <v>267.7</v>
      </c>
      <c r="B46" s="74">
        <f t="shared" si="5"/>
        <v>0.03452767889387608</v>
      </c>
      <c r="C46" s="14">
        <f t="shared" si="8"/>
        <v>482938.6446886448</v>
      </c>
      <c r="D46" s="34" t="s">
        <v>36</v>
      </c>
      <c r="E46" s="30">
        <v>270.5</v>
      </c>
      <c r="F46" s="12">
        <f t="shared" si="3"/>
        <v>0.03456736482946341</v>
      </c>
      <c r="G46" s="17">
        <f t="shared" si="6"/>
        <v>397524.6955388292</v>
      </c>
      <c r="H46" s="14">
        <f t="shared" si="7"/>
        <v>-85413.9491498156</v>
      </c>
    </row>
    <row r="47" spans="1:8" ht="12.75">
      <c r="A47" s="30">
        <v>189</v>
      </c>
      <c r="B47" s="74">
        <f t="shared" si="5"/>
        <v>0.024377031419284944</v>
      </c>
      <c r="C47" s="14">
        <f t="shared" si="8"/>
        <v>340961.5384615385</v>
      </c>
      <c r="D47" s="34" t="s">
        <v>37</v>
      </c>
      <c r="E47" s="30">
        <v>190.9</v>
      </c>
      <c r="F47" s="12">
        <f t="shared" si="3"/>
        <v>0.024395230853769188</v>
      </c>
      <c r="G47" s="17">
        <f t="shared" si="6"/>
        <v>280545.1548183457</v>
      </c>
      <c r="H47" s="14">
        <f t="shared" si="7"/>
        <v>-60416.38364319282</v>
      </c>
    </row>
    <row r="48" spans="1:8" ht="12.75">
      <c r="A48" s="30">
        <v>192.2</v>
      </c>
      <c r="B48" s="74">
        <f t="shared" si="5"/>
        <v>0.024789764226383945</v>
      </c>
      <c r="C48" s="14">
        <f t="shared" si="8"/>
        <v>346734.43223443226</v>
      </c>
      <c r="D48" s="34" t="s">
        <v>38</v>
      </c>
      <c r="E48" s="30">
        <v>194.2</v>
      </c>
      <c r="F48" s="12">
        <f t="shared" si="3"/>
        <v>0.024816939925625857</v>
      </c>
      <c r="G48" s="17">
        <f t="shared" si="6"/>
        <v>285394.8091446973</v>
      </c>
      <c r="H48" s="14">
        <f t="shared" si="7"/>
        <v>-61339.62308973493</v>
      </c>
    </row>
    <row r="49" spans="1:8" ht="13.5" thickBot="1">
      <c r="A49" s="80">
        <v>224.3</v>
      </c>
      <c r="B49" s="81">
        <f t="shared" si="5"/>
        <v>0.028929990197595838</v>
      </c>
      <c r="C49" s="79">
        <f t="shared" si="8"/>
        <v>404643.772893773</v>
      </c>
      <c r="D49" s="34" t="s">
        <v>39</v>
      </c>
      <c r="E49" s="80">
        <v>227.1</v>
      </c>
      <c r="F49" s="82">
        <f t="shared" si="3"/>
        <v>0.029021251581409023</v>
      </c>
      <c r="G49" s="79">
        <f t="shared" si="6"/>
        <v>333744.3931862038</v>
      </c>
      <c r="H49" s="79">
        <f t="shared" si="7"/>
        <v>-70899.3797075692</v>
      </c>
    </row>
    <row r="50" spans="1:9" s="20" customFormat="1" ht="12.75">
      <c r="A50" s="31">
        <f>SUM(A30:A49)</f>
        <v>4932.799999999999</v>
      </c>
      <c r="B50" s="75">
        <f>SUM(B30:B49)</f>
        <v>0.6362276221431151</v>
      </c>
      <c r="C50" s="46">
        <f>SUM(C30:C49)</f>
        <v>8898915.750915753</v>
      </c>
      <c r="D50" s="35"/>
      <c r="E50" s="31">
        <f>SUM(E30:E49)</f>
        <v>4978.599999999999</v>
      </c>
      <c r="F50" s="13">
        <f t="shared" si="3"/>
        <v>0.6362184197410962</v>
      </c>
      <c r="G50" s="45">
        <f t="shared" si="6"/>
        <v>7316511.827022606</v>
      </c>
      <c r="H50" s="46">
        <f t="shared" si="7"/>
        <v>-1582403.9238931471</v>
      </c>
      <c r="I50" s="19"/>
    </row>
    <row r="51" spans="1:9" s="56" customFormat="1" ht="15" thickBot="1">
      <c r="A51" s="62"/>
      <c r="B51" s="77"/>
      <c r="C51" s="59"/>
      <c r="D51" s="61"/>
      <c r="E51" s="62"/>
      <c r="F51" s="60"/>
      <c r="G51" s="54"/>
      <c r="H51" s="54"/>
      <c r="I51" s="55"/>
    </row>
    <row r="52" spans="1:8" ht="18" customHeight="1" thickBot="1">
      <c r="A52" s="33">
        <f>A50+A27</f>
        <v>7753.199999999999</v>
      </c>
      <c r="B52" s="78">
        <f>B27+B50</f>
        <v>1</v>
      </c>
      <c r="C52" s="69">
        <f>C50+C27</f>
        <v>13987000.000000002</v>
      </c>
      <c r="D52" s="39" t="s">
        <v>40</v>
      </c>
      <c r="E52" s="33">
        <f>E50+E27</f>
        <v>7825.299999999999</v>
      </c>
      <c r="F52" s="10">
        <f t="shared" si="3"/>
        <v>1</v>
      </c>
      <c r="G52" s="47">
        <f>F52*$G$54</f>
        <v>11500000</v>
      </c>
      <c r="H52" s="47">
        <f>G52-C52</f>
        <v>-2487000.000000002</v>
      </c>
    </row>
    <row r="53" ht="12.75">
      <c r="C53" s="2"/>
    </row>
    <row r="54" spans="3:7" s="18" customFormat="1" ht="12.75">
      <c r="C54" s="18">
        <v>13987000</v>
      </c>
      <c r="G54" s="18">
        <v>11500000</v>
      </c>
    </row>
  </sheetData>
  <printOptions/>
  <pageMargins left="0.66" right="0.62" top="1.27" bottom="0.56" header="0.45" footer="0.5"/>
  <pageSetup fitToHeight="1" fitToWidth="1" horizontalDpi="300" verticalDpi="300" orientation="portrait" paperSize="9" scale="8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</dc:creator>
  <cp:keywords/>
  <dc:description/>
  <cp:lastModifiedBy>june morse</cp:lastModifiedBy>
  <cp:lastPrinted>2011-12-16T14:54:19Z</cp:lastPrinted>
  <dcterms:created xsi:type="dcterms:W3CDTF">2006-08-10T21:48:27Z</dcterms:created>
  <dcterms:modified xsi:type="dcterms:W3CDTF">2011-12-16T15:33:00Z</dcterms:modified>
  <cp:category/>
  <cp:version/>
  <cp:contentType/>
  <cp:contentStatus/>
</cp:coreProperties>
</file>